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F:\HK PRIEVIDZA\Zhromaždenia\Zhromaždenie za 2023\"/>
    </mc:Choice>
  </mc:AlternateContent>
  <xr:revisionPtr revIDLastSave="0" documentId="13_ncr:1_{00A591B4-62AD-4928-81AD-CFAB753CE8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9" i="1"/>
  <c r="C7" i="1"/>
  <c r="C27" i="1" l="1"/>
  <c r="C29" i="1" s="1"/>
  <c r="C34" i="1" s="1"/>
  <c r="C35" i="1" s="1"/>
</calcChain>
</file>

<file path=xl/sharedStrings.xml><?xml version="1.0" encoding="utf-8"?>
<sst xmlns="http://schemas.openxmlformats.org/spreadsheetml/2006/main" count="40" uniqueCount="33">
  <si>
    <t>Finančný a hospodársky plán na rok 2024</t>
  </si>
  <si>
    <t xml:space="preserve"> </t>
  </si>
  <si>
    <t>výnos z nájmu lesa</t>
  </si>
  <si>
    <t>výnos z nájmu pozemkov</t>
  </si>
  <si>
    <t>úroky z finančných prostriedkov v bankách a fondoch</t>
  </si>
  <si>
    <t>Spolu</t>
  </si>
  <si>
    <t xml:space="preserve">            z toho - reprezentačné</t>
  </si>
  <si>
    <t xml:space="preserve">                       - právne služby</t>
  </si>
  <si>
    <t xml:space="preserve">                       - nájom kancelárie</t>
  </si>
  <si>
    <t xml:space="preserve">                       - poštovné</t>
  </si>
  <si>
    <t xml:space="preserve">            z toho - mzdy</t>
  </si>
  <si>
    <t xml:space="preserve">                       - odmeny výboru a DR</t>
  </si>
  <si>
    <t xml:space="preserve">                       - sociálne poistenie a odvody zamest.</t>
  </si>
  <si>
    <t>Investície</t>
  </si>
  <si>
    <t xml:space="preserve">Hospodársky výsledok: výnosy - náklady </t>
  </si>
  <si>
    <r>
      <t>Dividendy v prepočte na  m</t>
    </r>
    <r>
      <rPr>
        <b/>
        <vertAlign val="superscript"/>
        <sz val="12"/>
        <color theme="1"/>
        <rFont val="Times New Roman"/>
        <family val="1"/>
        <charset val="238"/>
      </rPr>
      <t>2</t>
    </r>
  </si>
  <si>
    <t xml:space="preserve">Osobné náklady:                                                         52x </t>
  </si>
  <si>
    <t>Práce a služby:                                                            51x</t>
  </si>
  <si>
    <t>Daň z nehnuteľností                                                     53x</t>
  </si>
  <si>
    <t>Iné náklady na hospodársku činnosť                            54x</t>
  </si>
  <si>
    <t>Odpisy a opravné položky                                           55x</t>
  </si>
  <si>
    <t>Daň z príjmov a prevodové účty                                  59x</t>
  </si>
  <si>
    <t>Spotrebný materiál, DHIM                                          50x</t>
  </si>
  <si>
    <t xml:space="preserve">                       - ostatné služby (internet, telefón, ...)</t>
  </si>
  <si>
    <t>Predpoklad výplaty dividend za rok 2024</t>
  </si>
  <si>
    <t>FO  16 400,00 €</t>
  </si>
  <si>
    <t>PO  45 250,00 €</t>
  </si>
  <si>
    <t xml:space="preserve">                       - profievidencia, BCR</t>
  </si>
  <si>
    <t xml:space="preserve">                       - účtovné služby + účt. Programy</t>
  </si>
  <si>
    <t>V ý n o s y</t>
  </si>
  <si>
    <t>N á k l a d y</t>
  </si>
  <si>
    <t>Finančné náklady + škody                                           56x</t>
  </si>
  <si>
    <t>Presun nevyplatených dividend z roku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</si>
</sst>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#,##0.00\ &quot;€&quot;;[Red]#,##0.00\ &quot;€&quot;"/>
    <numFmt numFmtId="166" formatCode="#,##0.00\ &quot;€&quot;"/>
    <numFmt numFmtId="167" formatCode="#,##0.0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/>
    <xf numFmtId="0" fontId="2" fillId="0" borderId="2" xfId="0" applyFont="1" applyBorder="1"/>
    <xf numFmtId="164" fontId="2" fillId="0" borderId="3" xfId="0" applyNumberFormat="1" applyFont="1" applyBorder="1"/>
    <xf numFmtId="0" fontId="2" fillId="0" borderId="4" xfId="0" applyFont="1" applyBorder="1"/>
    <xf numFmtId="164" fontId="2" fillId="0" borderId="5" xfId="0" applyNumberFormat="1" applyFont="1" applyBorder="1"/>
    <xf numFmtId="0" fontId="2" fillId="0" borderId="6" xfId="0" applyFont="1" applyBorder="1"/>
    <xf numFmtId="164" fontId="2" fillId="0" borderId="7" xfId="0" applyNumberFormat="1" applyFont="1" applyBorder="1"/>
    <xf numFmtId="0" fontId="3" fillId="0" borderId="8" xfId="0" applyFont="1" applyBorder="1"/>
    <xf numFmtId="164" fontId="2" fillId="0" borderId="0" xfId="0" applyNumberFormat="1" applyFont="1"/>
    <xf numFmtId="0" fontId="3" fillId="0" borderId="10" xfId="0" applyFont="1" applyBorder="1"/>
    <xf numFmtId="164" fontId="3" fillId="0" borderId="11" xfId="0" applyNumberFormat="1" applyFont="1" applyBorder="1"/>
    <xf numFmtId="0" fontId="3" fillId="0" borderId="12" xfId="0" applyFont="1" applyBorder="1"/>
    <xf numFmtId="165" fontId="3" fillId="0" borderId="9" xfId="0" applyNumberFormat="1" applyFont="1" applyBorder="1"/>
    <xf numFmtId="166" fontId="3" fillId="0" borderId="13" xfId="0" applyNumberFormat="1" applyFont="1" applyBorder="1"/>
    <xf numFmtId="4" fontId="2" fillId="0" borderId="0" xfId="0" applyNumberFormat="1" applyFont="1"/>
    <xf numFmtId="167" fontId="2" fillId="0" borderId="14" xfId="0" applyNumberFormat="1" applyFont="1" applyBorder="1"/>
    <xf numFmtId="0" fontId="5" fillId="0" borderId="0" xfId="0" applyFont="1"/>
    <xf numFmtId="164" fontId="3" fillId="0" borderId="9" xfId="0" applyNumberFormat="1" applyFont="1" applyBorder="1"/>
    <xf numFmtId="164" fontId="3" fillId="0" borderId="5" xfId="0" applyNumberFormat="1" applyFont="1" applyBorder="1"/>
    <xf numFmtId="164" fontId="3" fillId="0" borderId="7" xfId="0" applyNumberFormat="1" applyFont="1" applyBorder="1"/>
    <xf numFmtId="164" fontId="3" fillId="0" borderId="3" xfId="0" applyNumberFormat="1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3" fillId="0" borderId="18" xfId="0" applyFont="1" applyBorder="1"/>
    <xf numFmtId="0" fontId="3" fillId="0" borderId="19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 textRotation="9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topLeftCell="A19" zoomScale="145" zoomScaleNormal="145" workbookViewId="0">
      <selection activeCell="B33" sqref="B33"/>
    </sheetView>
  </sheetViews>
  <sheetFormatPr defaultColWidth="8.85546875" defaultRowHeight="15.75" x14ac:dyDescent="0.25"/>
  <cols>
    <col min="1" max="1" width="6" style="1" customWidth="1"/>
    <col min="2" max="2" width="54.28515625" style="1" customWidth="1"/>
    <col min="3" max="3" width="12.28515625" style="1" customWidth="1"/>
    <col min="4" max="4" width="1.28515625" style="1" customWidth="1"/>
    <col min="5" max="5" width="14.5703125" style="1" customWidth="1"/>
    <col min="6" max="6" width="8.85546875" style="1"/>
    <col min="7" max="7" width="13.5703125" style="1" bestFit="1" customWidth="1"/>
    <col min="8" max="16384" width="8.85546875" style="1"/>
  </cols>
  <sheetData>
    <row r="1" spans="1:5" ht="18.75" x14ac:dyDescent="0.3">
      <c r="A1" s="2" t="s">
        <v>0</v>
      </c>
      <c r="C1" s="2" t="s">
        <v>1</v>
      </c>
    </row>
    <row r="2" spans="1:5" ht="16.5" thickBot="1" x14ac:dyDescent="0.3"/>
    <row r="3" spans="1:5" x14ac:dyDescent="0.25">
      <c r="A3" s="28" t="s">
        <v>29</v>
      </c>
      <c r="B3" s="4" t="s">
        <v>2</v>
      </c>
      <c r="C3" s="5">
        <v>26100</v>
      </c>
    </row>
    <row r="4" spans="1:5" x14ac:dyDescent="0.25">
      <c r="A4" s="29"/>
      <c r="B4" s="6" t="s">
        <v>3</v>
      </c>
      <c r="C4" s="7">
        <v>61650</v>
      </c>
      <c r="E4" s="19" t="s">
        <v>26</v>
      </c>
    </row>
    <row r="5" spans="1:5" x14ac:dyDescent="0.25">
      <c r="A5" s="29"/>
      <c r="B5" s="8" t="s">
        <v>4</v>
      </c>
      <c r="C5" s="9">
        <v>2300</v>
      </c>
      <c r="E5" s="19" t="s">
        <v>25</v>
      </c>
    </row>
    <row r="6" spans="1:5" ht="16.5" thickBot="1" x14ac:dyDescent="0.3">
      <c r="A6" s="29"/>
      <c r="B6" s="8"/>
      <c r="C6" s="9"/>
    </row>
    <row r="7" spans="1:5" ht="16.5" thickBot="1" x14ac:dyDescent="0.3">
      <c r="A7" s="30"/>
      <c r="B7" s="10" t="s">
        <v>5</v>
      </c>
      <c r="C7" s="20">
        <f>SUM(C3:C6)</f>
        <v>90050</v>
      </c>
    </row>
    <row r="8" spans="1:5" x14ac:dyDescent="0.25">
      <c r="A8" s="28" t="s">
        <v>30</v>
      </c>
      <c r="B8" s="24" t="s">
        <v>22</v>
      </c>
      <c r="C8" s="23">
        <v>700</v>
      </c>
    </row>
    <row r="9" spans="1:5" x14ac:dyDescent="0.25">
      <c r="A9" s="29"/>
      <c r="B9" s="25" t="s">
        <v>17</v>
      </c>
      <c r="C9" s="21">
        <f>C10+C11+C12+C13+C14+C15+C16</f>
        <v>16300</v>
      </c>
    </row>
    <row r="10" spans="1:5" x14ac:dyDescent="0.25">
      <c r="A10" s="29"/>
      <c r="B10" s="25" t="s">
        <v>6</v>
      </c>
      <c r="C10" s="7">
        <v>500</v>
      </c>
    </row>
    <row r="11" spans="1:5" x14ac:dyDescent="0.25">
      <c r="A11" s="29"/>
      <c r="B11" s="25" t="s">
        <v>23</v>
      </c>
      <c r="C11" s="7">
        <v>2000</v>
      </c>
    </row>
    <row r="12" spans="1:5" x14ac:dyDescent="0.25">
      <c r="A12" s="29"/>
      <c r="B12" s="25" t="s">
        <v>7</v>
      </c>
      <c r="C12" s="7">
        <v>3100</v>
      </c>
    </row>
    <row r="13" spans="1:5" x14ac:dyDescent="0.25">
      <c r="A13" s="29"/>
      <c r="B13" s="25" t="s">
        <v>28</v>
      </c>
      <c r="C13" s="7">
        <v>3000</v>
      </c>
    </row>
    <row r="14" spans="1:5" x14ac:dyDescent="0.25">
      <c r="A14" s="29"/>
      <c r="B14" s="25" t="s">
        <v>8</v>
      </c>
      <c r="C14" s="7">
        <v>4700</v>
      </c>
    </row>
    <row r="15" spans="1:5" x14ac:dyDescent="0.25">
      <c r="A15" s="29"/>
      <c r="B15" s="25" t="s">
        <v>9</v>
      </c>
      <c r="C15" s="7">
        <v>2200</v>
      </c>
    </row>
    <row r="16" spans="1:5" x14ac:dyDescent="0.25">
      <c r="A16" s="29"/>
      <c r="B16" s="25" t="s">
        <v>27</v>
      </c>
      <c r="C16" s="7">
        <v>800</v>
      </c>
    </row>
    <row r="17" spans="1:5" x14ac:dyDescent="0.25">
      <c r="A17" s="29"/>
      <c r="B17" s="25" t="s">
        <v>16</v>
      </c>
      <c r="C17" s="21">
        <f>C18+C19+C20</f>
        <v>38400</v>
      </c>
    </row>
    <row r="18" spans="1:5" x14ac:dyDescent="0.25">
      <c r="A18" s="29"/>
      <c r="B18" s="25" t="s">
        <v>10</v>
      </c>
      <c r="C18" s="7">
        <v>24000</v>
      </c>
    </row>
    <row r="19" spans="1:5" x14ac:dyDescent="0.25">
      <c r="A19" s="29"/>
      <c r="B19" s="25" t="s">
        <v>11</v>
      </c>
      <c r="C19" s="7">
        <v>10000</v>
      </c>
      <c r="E19" s="11" t="s">
        <v>1</v>
      </c>
    </row>
    <row r="20" spans="1:5" x14ac:dyDescent="0.25">
      <c r="A20" s="29"/>
      <c r="B20" s="25" t="s">
        <v>12</v>
      </c>
      <c r="C20" s="7">
        <v>4400</v>
      </c>
    </row>
    <row r="21" spans="1:5" x14ac:dyDescent="0.25">
      <c r="A21" s="29"/>
      <c r="B21" s="25" t="s">
        <v>18</v>
      </c>
      <c r="C21" s="21">
        <v>6800</v>
      </c>
    </row>
    <row r="22" spans="1:5" x14ac:dyDescent="0.25">
      <c r="A22" s="29"/>
      <c r="B22" s="25" t="s">
        <v>19</v>
      </c>
      <c r="C22" s="21">
        <v>1500</v>
      </c>
    </row>
    <row r="23" spans="1:5" x14ac:dyDescent="0.25">
      <c r="A23" s="29"/>
      <c r="B23" s="25" t="s">
        <v>20</v>
      </c>
      <c r="C23" s="21">
        <v>650</v>
      </c>
    </row>
    <row r="24" spans="1:5" x14ac:dyDescent="0.25">
      <c r="A24" s="29"/>
      <c r="B24" s="25" t="s">
        <v>31</v>
      </c>
      <c r="C24" s="21">
        <v>2800</v>
      </c>
    </row>
    <row r="25" spans="1:5" x14ac:dyDescent="0.25">
      <c r="A25" s="29"/>
      <c r="B25" s="25" t="s">
        <v>21</v>
      </c>
      <c r="C25" s="21">
        <v>6000</v>
      </c>
    </row>
    <row r="26" spans="1:5" ht="16.5" thickBot="1" x14ac:dyDescent="0.3">
      <c r="A26" s="29"/>
      <c r="B26" s="26" t="s">
        <v>13</v>
      </c>
      <c r="C26" s="22">
        <v>0</v>
      </c>
    </row>
    <row r="27" spans="1:5" ht="16.5" thickBot="1" x14ac:dyDescent="0.3">
      <c r="A27" s="30"/>
      <c r="B27" s="27" t="s">
        <v>5</v>
      </c>
      <c r="C27" s="20">
        <f>C8+C9+C17+C21+C22+C23+C24+C25+C26</f>
        <v>73150</v>
      </c>
    </row>
    <row r="28" spans="1:5" ht="16.5" thickBot="1" x14ac:dyDescent="0.3"/>
    <row r="29" spans="1:5" ht="16.5" thickBot="1" x14ac:dyDescent="0.3">
      <c r="B29" s="12" t="s">
        <v>14</v>
      </c>
      <c r="C29" s="13">
        <f>C7-C27</f>
        <v>16900</v>
      </c>
    </row>
    <row r="31" spans="1:5" ht="16.5" thickBot="1" x14ac:dyDescent="0.3"/>
    <row r="32" spans="1:5" ht="16.5" thickBot="1" x14ac:dyDescent="0.3">
      <c r="B32" s="14" t="s">
        <v>32</v>
      </c>
      <c r="C32" s="15">
        <v>7500</v>
      </c>
    </row>
    <row r="33" spans="2:7" ht="16.5" thickBot="1" x14ac:dyDescent="0.3"/>
    <row r="34" spans="2:7" ht="16.5" thickBot="1" x14ac:dyDescent="0.3">
      <c r="B34" s="3" t="s">
        <v>24</v>
      </c>
      <c r="C34" s="16">
        <f>C32+C29</f>
        <v>24400</v>
      </c>
      <c r="E34" s="17" t="s">
        <v>1</v>
      </c>
      <c r="G34" s="1" t="s">
        <v>1</v>
      </c>
    </row>
    <row r="35" spans="2:7" ht="19.5" thickBot="1" x14ac:dyDescent="0.3">
      <c r="B35" s="14" t="s">
        <v>15</v>
      </c>
      <c r="C35" s="18">
        <f>C34/8521435</f>
        <v>2.8633674962022242E-3</v>
      </c>
      <c r="E35" s="1" t="s">
        <v>1</v>
      </c>
      <c r="G35" s="1" t="s">
        <v>1</v>
      </c>
    </row>
    <row r="38" spans="2:7" x14ac:dyDescent="0.25">
      <c r="B38" s="1" t="s">
        <v>1</v>
      </c>
    </row>
  </sheetData>
  <mergeCells count="2">
    <mergeCell ref="A3:A7"/>
    <mergeCell ref="A8:A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Beck</dc:creator>
  <cp:lastModifiedBy>Jozef Beck</cp:lastModifiedBy>
  <cp:lastPrinted>2024-04-03T07:46:55Z</cp:lastPrinted>
  <dcterms:created xsi:type="dcterms:W3CDTF">2015-06-05T18:19:34Z</dcterms:created>
  <dcterms:modified xsi:type="dcterms:W3CDTF">2024-04-06T15:22:57Z</dcterms:modified>
</cp:coreProperties>
</file>